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\Desktop\evidencia de SEVAC 2023\"/>
    </mc:Choice>
  </mc:AlternateContent>
  <xr:revisionPtr revIDLastSave="0" documentId="13_ncr:1_{8AF7F6E1-F78B-4CDF-8920-7E1055B96D5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1" l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7" i="1"/>
  <c r="G9" i="1"/>
  <c r="K54" i="1" l="1"/>
  <c r="J54" i="1"/>
  <c r="I54" i="1"/>
  <c r="H54" i="1"/>
  <c r="G54" i="1"/>
  <c r="K22" i="1"/>
  <c r="J22" i="1"/>
  <c r="I22" i="1"/>
  <c r="H22" i="1"/>
  <c r="G22" i="1"/>
  <c r="M54" i="1" l="1"/>
  <c r="M27" i="1"/>
  <c r="M22" i="1"/>
  <c r="M9" i="1"/>
  <c r="K56" i="1"/>
  <c r="I56" i="1"/>
  <c r="H56" i="1"/>
  <c r="J56" i="1"/>
  <c r="G56" i="1"/>
  <c r="L54" i="1"/>
  <c r="L27" i="1"/>
  <c r="L22" i="1"/>
  <c r="L9" i="1"/>
  <c r="L56" i="1" l="1"/>
  <c r="M56" i="1"/>
</calcChain>
</file>

<file path=xl/sharedStrings.xml><?xml version="1.0" encoding="utf-8"?>
<sst xmlns="http://schemas.openxmlformats.org/spreadsheetml/2006/main" count="128" uniqueCount="91">
  <si>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</si>
  <si>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</si>
  <si>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</si>
  <si>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</si>
  <si>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</si>
  <si>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</si>
  <si>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</si>
  <si>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</si>
  <si>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</si>
  <si>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</si>
  <si>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</si>
  <si>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</si>
  <si>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</si>
  <si>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</si>
  <si>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</si>
  <si>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</si>
  <si>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</si>
  <si>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</si>
  <si>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</si>
  <si>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</si>
  <si>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</si>
  <si>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E0012</t>
  </si>
  <si>
    <t>PROGRAMA PRESIDENCIA MUNICIPAL DE ROMITA, GTO</t>
  </si>
  <si>
    <t>OTROS MOBILIARIOS Y EQUIPOS DE ADMINISTRACION</t>
  </si>
  <si>
    <t>E0013</t>
  </si>
  <si>
    <t>PROGRAMA DE LA SRIA PARTICULAR DE ROMITA, GTO</t>
  </si>
  <si>
    <t>MUEBLES DE OFICINA Y ESTANTERIA</t>
  </si>
  <si>
    <t>E0014</t>
  </si>
  <si>
    <t>PROGRAMA DE LA DIRECCION DE INFORMATICA Y SISTEMAS</t>
  </si>
  <si>
    <t>HERRAMIENTAS Y MAQUINAS-HERRAMIENTA</t>
  </si>
  <si>
    <t>E0015</t>
  </si>
  <si>
    <t>PROGRAMA DE LA DIRECCION DE JURIDICO</t>
  </si>
  <si>
    <t>EQUIPO DE COMPUTO Y DE TECNOLOGIAS DE LA INFORMAC</t>
  </si>
  <si>
    <t>E0025</t>
  </si>
  <si>
    <t>PROGRAMA DEL RASTRO DE ROMITA, GTO.</t>
  </si>
  <si>
    <t>MAQUINARIA Y EQUIPO INDUSTRIAL</t>
  </si>
  <si>
    <t>E0026</t>
  </si>
  <si>
    <t>PROGRAMA DE PARQUES Y JARDINES DE ROMITA, GTO.</t>
  </si>
  <si>
    <t>E0027</t>
  </si>
  <si>
    <t>PROGRAMA DEL SERVICIO DE LIMPIA DE ROMITA, GTO.</t>
  </si>
  <si>
    <t>VEHICULOS Y EQUIPO TERRESTRE</t>
  </si>
  <si>
    <t>E0031</t>
  </si>
  <si>
    <t>PROGRAMA DIRECCION DE OBRAS PUBLICAS</t>
  </si>
  <si>
    <t>M0001</t>
  </si>
  <si>
    <t>PROGRAMA DE LA DIRECC DE TESORERIA DE ROMITA, GTO.</t>
  </si>
  <si>
    <t>MUEBLES, EXCEPTO DE OFICINA Y ESTANTERIA</t>
  </si>
  <si>
    <t>M0002</t>
  </si>
  <si>
    <t>PROGRAMA DE LA DIRECCION ADQUISICIONES Y COMPRAS</t>
  </si>
  <si>
    <t>DIV DE TERRENOS Y CONSTR DE OBRAS DE URBANIZACION</t>
  </si>
  <si>
    <t>E0039</t>
  </si>
  <si>
    <t>PROGRAMA DEDESARROLLO RURAL Y AGRO DE ROMITA, GTO.</t>
  </si>
  <si>
    <t>OTRAS CONSTR DE INGENIERIA CIVIL U OBRA PESADA</t>
  </si>
  <si>
    <t>K0579.0013</t>
  </si>
  <si>
    <t>CONST TANQUE ELEVAD Y RED DE DIST EN LA MURALLA 1E</t>
  </si>
  <si>
    <t>K05790012</t>
  </si>
  <si>
    <t>CONST DEL SIST D AGUA ENTUB EN ESCOPLO TANQUE ELEV</t>
  </si>
  <si>
    <t>K05790013</t>
  </si>
  <si>
    <t>K0583.0015</t>
  </si>
  <si>
    <t>PAV C IGANACIO ZARAGOZA 1RA ETAPA EN CABECERA</t>
  </si>
  <si>
    <t>K0583.0016</t>
  </si>
  <si>
    <t>CONST EMPEDRADO CABECERA MUNICIPAL EN LOMA BONITA</t>
  </si>
  <si>
    <t>K0583.0017</t>
  </si>
  <si>
    <t>REH DE CAM DE ACCESO A SAN MIGUEL HUARICHO ETAPA 1</t>
  </si>
  <si>
    <t>K05830015</t>
  </si>
  <si>
    <t>K05830016</t>
  </si>
  <si>
    <t>K05830017</t>
  </si>
  <si>
    <t>K05830018</t>
  </si>
  <si>
    <t>CONST C CONCRETO COL SAN FCO C  SANTA FE</t>
  </si>
  <si>
    <t>K05830019</t>
  </si>
  <si>
    <t>PAV CALL NICOLAS BRAVO, CAMPO VERDE II SEC ROMITA</t>
  </si>
  <si>
    <t>K05830020</t>
  </si>
  <si>
    <t>REH VIALIDAD URBANA XONA CENTRO 1RA ETAPA</t>
  </si>
  <si>
    <t>K0590.0019</t>
  </si>
  <si>
    <t>RED DRENAJE SANITARIACOLONIA PEDRO LONA</t>
  </si>
  <si>
    <t>K0590.0021</t>
  </si>
  <si>
    <t>REH RED DRENJAE ALDAMA - 5 DE FEBRERO</t>
  </si>
  <si>
    <t>K0590.0022</t>
  </si>
  <si>
    <t>CONST COLECTOR SUR-ORIENTE  DREN SANITARIO 2 ETAPA</t>
  </si>
  <si>
    <t>K0590.0023</t>
  </si>
  <si>
    <t>AMPL RED DRENAJE COMUNIDAD SAN CLEMENTE</t>
  </si>
  <si>
    <t>K05900019</t>
  </si>
  <si>
    <t>K05900021</t>
  </si>
  <si>
    <t>K05900022</t>
  </si>
  <si>
    <t>K05900023</t>
  </si>
  <si>
    <t>K05930026</t>
  </si>
  <si>
    <t xml:space="preserve"> EMP  LOC EL JAGÜEY, CALLE APOLONIO VERA, 2 ETAPA</t>
  </si>
  <si>
    <t>K0596.0001</t>
  </si>
  <si>
    <t>ALUMBRADO PUBLICO CANCHA DE FUTBOL COL LAS PALMAS</t>
  </si>
  <si>
    <t>CONS D OBRS P EL ABS DE AGUA, PETRO, GS, ELE Y TEL</t>
  </si>
  <si>
    <t>K05960001</t>
  </si>
  <si>
    <t>Municipio de Romita, Gto.
Programas y Proyectos de InversiónPROGRAGAMAS Y PROYECTOS DE INVERSIÓN
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</si>
</sst>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8"/>
  <sheetViews>
    <sheetView tabSelected="1" zoomScale="85" zoomScaleNormal="85" workbookViewId="0">
      <selection activeCell="G14" sqref="G14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7" width="16.5703125" style="1" customWidth="1"/>
    <col min="8" max="8" width="14.140625" style="1" bestFit="1" customWidth="1"/>
    <col min="9" max="9" width="13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90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5190</v>
      </c>
      <c r="F9" s="30" t="s">
        <v>23</v>
      </c>
      <c r="G9" s="35">
        <f>+H9</f>
        <v>30000</v>
      </c>
      <c r="H9" s="36">
        <v>30000</v>
      </c>
      <c r="I9" s="36">
        <v>30000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 t="s">
        <v>24</v>
      </c>
      <c r="C10" s="33"/>
      <c r="D10" s="34" t="s">
        <v>25</v>
      </c>
      <c r="E10" s="29">
        <v>5110</v>
      </c>
      <c r="F10" s="30" t="s">
        <v>26</v>
      </c>
      <c r="G10" s="35">
        <f>+H10</f>
        <v>30000</v>
      </c>
      <c r="H10" s="36">
        <v>30000</v>
      </c>
      <c r="I10" s="36">
        <v>30000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ht="22.5" x14ac:dyDescent="0.2">
      <c r="B11" s="32" t="s">
        <v>27</v>
      </c>
      <c r="C11" s="33"/>
      <c r="D11" s="34" t="s">
        <v>28</v>
      </c>
      <c r="E11" s="29">
        <v>5670</v>
      </c>
      <c r="F11" s="30" t="s">
        <v>29</v>
      </c>
      <c r="G11" s="35">
        <f>+H11</f>
        <v>3000</v>
      </c>
      <c r="H11" s="36">
        <v>3000</v>
      </c>
      <c r="I11" s="36">
        <v>3000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ht="22.5" x14ac:dyDescent="0.2">
      <c r="B12" s="32" t="s">
        <v>30</v>
      </c>
      <c r="C12" s="33"/>
      <c r="D12" s="34" t="s">
        <v>31</v>
      </c>
      <c r="E12" s="29">
        <v>5150</v>
      </c>
      <c r="F12" s="30" t="s">
        <v>32</v>
      </c>
      <c r="G12" s="35">
        <f>+H12</f>
        <v>12000</v>
      </c>
      <c r="H12" s="36">
        <v>12000</v>
      </c>
      <c r="I12" s="36">
        <v>12000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33</v>
      </c>
      <c r="C13" s="33"/>
      <c r="D13" s="34" t="s">
        <v>34</v>
      </c>
      <c r="E13" s="29">
        <v>5620</v>
      </c>
      <c r="F13" s="30" t="s">
        <v>35</v>
      </c>
      <c r="G13" s="35">
        <f>+H13</f>
        <v>500000</v>
      </c>
      <c r="H13" s="36">
        <v>500000</v>
      </c>
      <c r="I13" s="36">
        <v>500000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 t="s">
        <v>36</v>
      </c>
      <c r="C14" s="33"/>
      <c r="D14" s="34" t="s">
        <v>37</v>
      </c>
      <c r="E14" s="29">
        <v>5670</v>
      </c>
      <c r="F14" s="30" t="s">
        <v>29</v>
      </c>
      <c r="G14" s="35">
        <f>+H14</f>
        <v>20000</v>
      </c>
      <c r="H14" s="36">
        <v>20000</v>
      </c>
      <c r="I14" s="36">
        <v>20000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 t="s">
        <v>38</v>
      </c>
      <c r="C15" s="33"/>
      <c r="D15" s="34" t="s">
        <v>39</v>
      </c>
      <c r="E15" s="29">
        <v>5410</v>
      </c>
      <c r="F15" s="30" t="s">
        <v>40</v>
      </c>
      <c r="G15" s="35">
        <f>+H15</f>
        <v>4000000</v>
      </c>
      <c r="H15" s="36">
        <v>4000000</v>
      </c>
      <c r="I15" s="36">
        <v>4000000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ht="22.5" x14ac:dyDescent="0.2">
      <c r="B16" s="32" t="s">
        <v>41</v>
      </c>
      <c r="C16" s="33"/>
      <c r="D16" s="34" t="s">
        <v>42</v>
      </c>
      <c r="E16" s="29">
        <v>5150</v>
      </c>
      <c r="F16" s="30" t="s">
        <v>32</v>
      </c>
      <c r="G16" s="35">
        <f>+H16</f>
        <v>50000</v>
      </c>
      <c r="H16" s="36">
        <v>50000</v>
      </c>
      <c r="I16" s="36">
        <v>50000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ht="22.5" x14ac:dyDescent="0.2">
      <c r="B17" s="32" t="s">
        <v>43</v>
      </c>
      <c r="C17" s="33"/>
      <c r="D17" s="34" t="s">
        <v>44</v>
      </c>
      <c r="E17" s="29">
        <v>5120</v>
      </c>
      <c r="F17" s="30" t="s">
        <v>45</v>
      </c>
      <c r="G17" s="35">
        <f>+H17</f>
        <v>15000</v>
      </c>
      <c r="H17" s="36">
        <v>15000</v>
      </c>
      <c r="I17" s="36">
        <v>15000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 t="s">
        <v>46</v>
      </c>
      <c r="C18" s="33"/>
      <c r="D18" s="34" t="s">
        <v>47</v>
      </c>
      <c r="E18" s="29">
        <v>5110</v>
      </c>
      <c r="F18" s="30" t="s">
        <v>26</v>
      </c>
      <c r="G18" s="35">
        <f>+H18</f>
        <v>20000</v>
      </c>
      <c r="H18" s="36">
        <v>20000</v>
      </c>
      <c r="I18" s="36">
        <v>40000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29">
        <v>5120</v>
      </c>
      <c r="F19" s="30" t="s">
        <v>45</v>
      </c>
      <c r="G19" s="35">
        <f>+H19</f>
        <v>151000</v>
      </c>
      <c r="H19" s="36">
        <v>151000</v>
      </c>
      <c r="I19" s="36">
        <v>302000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34"/>
      <c r="E20" s="39"/>
      <c r="F20" s="40"/>
      <c r="G20" s="44"/>
      <c r="H20" s="44"/>
      <c r="I20" s="44"/>
      <c r="J20" s="44"/>
      <c r="K20" s="44"/>
      <c r="L20" s="41"/>
      <c r="M20" s="42"/>
    </row>
    <row r="21" spans="2:13" x14ac:dyDescent="0.2">
      <c r="B21" s="32"/>
      <c r="C21" s="33"/>
      <c r="D21" s="27"/>
      <c r="E21" s="43"/>
      <c r="F21" s="27"/>
      <c r="G21" s="27"/>
      <c r="H21" s="27"/>
      <c r="I21" s="27"/>
      <c r="J21" s="27"/>
      <c r="K21" s="27"/>
      <c r="L21" s="27"/>
      <c r="M21" s="28"/>
    </row>
    <row r="22" spans="2:13" ht="13.15" customHeight="1" x14ac:dyDescent="0.2">
      <c r="B22" s="67" t="s">
        <v>14</v>
      </c>
      <c r="C22" s="68"/>
      <c r="D22" s="68"/>
      <c r="E22" s="68"/>
      <c r="F22" s="68"/>
      <c r="G22" s="7">
        <f>SUM(G9:G19)</f>
        <v>4831000</v>
      </c>
      <c r="H22" s="7">
        <f>SUM(H9:H19)</f>
        <v>4831000</v>
      </c>
      <c r="I22" s="7">
        <f>SUM(I9:I19)</f>
        <v>5002000</v>
      </c>
      <c r="J22" s="7">
        <f>SUM(J9:J19)</f>
        <v>0</v>
      </c>
      <c r="K22" s="7">
        <f>SUM(K9:K19)</f>
        <v>0</v>
      </c>
      <c r="L22" s="8">
        <f>IFERROR(K22/H22,0)</f>
        <v>0</v>
      </c>
      <c r="M22" s="9">
        <f>IFERROR(K22/I22,0)</f>
        <v>0</v>
      </c>
    </row>
    <row r="23" spans="2:13" ht="4.9000000000000004" customHeight="1" x14ac:dyDescent="0.2">
      <c r="B23" s="32"/>
      <c r="C23" s="33"/>
      <c r="D23" s="27"/>
      <c r="E23" s="43"/>
      <c r="F23" s="27"/>
      <c r="G23" s="27"/>
      <c r="H23" s="27"/>
      <c r="I23" s="27"/>
      <c r="J23" s="27"/>
      <c r="K23" s="27"/>
      <c r="L23" s="27"/>
      <c r="M23" s="28"/>
    </row>
    <row r="24" spans="2:13" ht="13.15" customHeight="1" x14ac:dyDescent="0.2">
      <c r="B24" s="69" t="s">
        <v>15</v>
      </c>
      <c r="C24" s="66"/>
      <c r="D24" s="66"/>
      <c r="E24" s="21"/>
      <c r="F24" s="26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25"/>
      <c r="C25" s="66" t="s">
        <v>16</v>
      </c>
      <c r="D25" s="66"/>
      <c r="E25" s="21"/>
      <c r="F25" s="26"/>
      <c r="G25" s="27"/>
      <c r="H25" s="27"/>
      <c r="I25" s="27"/>
      <c r="J25" s="27"/>
      <c r="K25" s="27"/>
      <c r="L25" s="27"/>
      <c r="M25" s="28"/>
    </row>
    <row r="26" spans="2:13" ht="6" customHeight="1" x14ac:dyDescent="0.2">
      <c r="B26" s="45"/>
      <c r="C26" s="46"/>
      <c r="D26" s="46"/>
      <c r="E26" s="39"/>
      <c r="F26" s="46"/>
      <c r="G26" s="27"/>
      <c r="H26" s="27"/>
      <c r="I26" s="27"/>
      <c r="J26" s="27"/>
      <c r="K26" s="27"/>
      <c r="L26" s="27"/>
      <c r="M26" s="28"/>
    </row>
    <row r="27" spans="2:13" ht="22.5" x14ac:dyDescent="0.2">
      <c r="B27" s="32" t="s">
        <v>41</v>
      </c>
      <c r="C27" s="33"/>
      <c r="D27" s="27" t="s">
        <v>42</v>
      </c>
      <c r="E27" s="43">
        <v>6140</v>
      </c>
      <c r="F27" s="27" t="s">
        <v>48</v>
      </c>
      <c r="G27" s="35">
        <f>+H27</f>
        <v>41421277.799999997</v>
      </c>
      <c r="H27" s="36">
        <v>41421277.799999997</v>
      </c>
      <c r="I27" s="36">
        <v>41421277.799999997</v>
      </c>
      <c r="J27" s="36">
        <v>0</v>
      </c>
      <c r="K27" s="36">
        <v>0</v>
      </c>
      <c r="L27" s="37">
        <f>IFERROR(K27/H27,0)</f>
        <v>0</v>
      </c>
      <c r="M27" s="38">
        <f>IFERROR(K27/I27,0)</f>
        <v>0</v>
      </c>
    </row>
    <row r="28" spans="2:13" ht="22.5" x14ac:dyDescent="0.2">
      <c r="B28" s="32" t="s">
        <v>49</v>
      </c>
      <c r="C28" s="33"/>
      <c r="D28" s="27" t="s">
        <v>50</v>
      </c>
      <c r="E28" s="43">
        <v>6160</v>
      </c>
      <c r="F28" s="27" t="s">
        <v>51</v>
      </c>
      <c r="G28" s="35">
        <f>+H28</f>
        <v>400000</v>
      </c>
      <c r="H28" s="36">
        <v>400000</v>
      </c>
      <c r="I28" s="36">
        <v>800000</v>
      </c>
      <c r="J28" s="36">
        <v>0</v>
      </c>
      <c r="K28" s="36">
        <v>0</v>
      </c>
      <c r="L28" s="37">
        <f>IFERROR(K28/H28,0)</f>
        <v>0</v>
      </c>
      <c r="M28" s="38">
        <f>IFERROR(K28/I28,0)</f>
        <v>0</v>
      </c>
    </row>
    <row r="29" spans="2:13" ht="22.5" x14ac:dyDescent="0.2">
      <c r="B29" s="32" t="s">
        <v>52</v>
      </c>
      <c r="C29" s="33"/>
      <c r="D29" s="27" t="s">
        <v>53</v>
      </c>
      <c r="E29" s="43">
        <v>6140</v>
      </c>
      <c r="F29" s="27" t="s">
        <v>48</v>
      </c>
      <c r="G29" s="35">
        <f>+H29</f>
        <v>0</v>
      </c>
      <c r="H29" s="36">
        <v>0</v>
      </c>
      <c r="I29" s="36">
        <v>0</v>
      </c>
      <c r="J29" s="36">
        <v>0</v>
      </c>
      <c r="K29" s="36">
        <v>0</v>
      </c>
      <c r="L29" s="37">
        <f>IFERROR(K29/H29,0)</f>
        <v>0</v>
      </c>
      <c r="M29" s="38">
        <f>IFERROR(K29/I29,0)</f>
        <v>0</v>
      </c>
    </row>
    <row r="30" spans="2:13" ht="22.5" x14ac:dyDescent="0.2">
      <c r="B30" s="32" t="s">
        <v>54</v>
      </c>
      <c r="C30" s="33"/>
      <c r="D30" s="27" t="s">
        <v>55</v>
      </c>
      <c r="E30" s="43">
        <v>6140</v>
      </c>
      <c r="F30" s="27" t="s">
        <v>48</v>
      </c>
      <c r="G30" s="35">
        <f>+H30</f>
        <v>0</v>
      </c>
      <c r="H30" s="36">
        <v>0</v>
      </c>
      <c r="I30" s="36">
        <v>2127294.9</v>
      </c>
      <c r="J30" s="36">
        <v>2126998.64</v>
      </c>
      <c r="K30" s="36">
        <v>0</v>
      </c>
      <c r="L30" s="37">
        <f>IFERROR(K30/H30,0)</f>
        <v>0</v>
      </c>
      <c r="M30" s="38">
        <f>IFERROR(K30/I30,0)</f>
        <v>0</v>
      </c>
    </row>
    <row r="31" spans="2:13" ht="22.5" x14ac:dyDescent="0.2">
      <c r="B31" s="32" t="s">
        <v>56</v>
      </c>
      <c r="C31" s="33"/>
      <c r="D31" s="27" t="s">
        <v>53</v>
      </c>
      <c r="E31" s="43">
        <v>6140</v>
      </c>
      <c r="F31" s="27" t="s">
        <v>48</v>
      </c>
      <c r="G31" s="35">
        <f>+H31</f>
        <v>0</v>
      </c>
      <c r="H31" s="36">
        <v>0</v>
      </c>
      <c r="I31" s="36">
        <v>2044474.07</v>
      </c>
      <c r="J31" s="36">
        <v>2043732.8</v>
      </c>
      <c r="K31" s="36">
        <v>1937202.17</v>
      </c>
      <c r="L31" s="37">
        <f>IFERROR(K31/H31,0)</f>
        <v>0</v>
      </c>
      <c r="M31" s="38">
        <f>IFERROR(K31/I31,0)</f>
        <v>0.94753080923153987</v>
      </c>
    </row>
    <row r="32" spans="2:13" ht="22.5" x14ac:dyDescent="0.2">
      <c r="B32" s="32" t="s">
        <v>57</v>
      </c>
      <c r="C32" s="33"/>
      <c r="D32" s="27" t="s">
        <v>58</v>
      </c>
      <c r="E32" s="43">
        <v>6140</v>
      </c>
      <c r="F32" s="27" t="s">
        <v>48</v>
      </c>
      <c r="G32" s="35">
        <f>+H32</f>
        <v>0</v>
      </c>
      <c r="H32" s="36">
        <v>0</v>
      </c>
      <c r="I32" s="36">
        <v>0</v>
      </c>
      <c r="J32" s="36">
        <v>0</v>
      </c>
      <c r="K32" s="36">
        <v>0</v>
      </c>
      <c r="L32" s="37">
        <f>IFERROR(K32/H32,0)</f>
        <v>0</v>
      </c>
      <c r="M32" s="38">
        <f>IFERROR(K32/I32,0)</f>
        <v>0</v>
      </c>
    </row>
    <row r="33" spans="2:13" ht="22.5" x14ac:dyDescent="0.2">
      <c r="B33" s="32" t="s">
        <v>59</v>
      </c>
      <c r="C33" s="33"/>
      <c r="D33" s="27" t="s">
        <v>60</v>
      </c>
      <c r="E33" s="43">
        <v>6140</v>
      </c>
      <c r="F33" s="27" t="s">
        <v>48</v>
      </c>
      <c r="G33" s="35">
        <f>+H33</f>
        <v>0</v>
      </c>
      <c r="H33" s="36">
        <v>0</v>
      </c>
      <c r="I33" s="36">
        <v>0</v>
      </c>
      <c r="J33" s="36">
        <v>0</v>
      </c>
      <c r="K33" s="36">
        <v>0</v>
      </c>
      <c r="L33" s="37">
        <f>IFERROR(K33/H33,0)</f>
        <v>0</v>
      </c>
      <c r="M33" s="38">
        <f>IFERROR(K33/I33,0)</f>
        <v>0</v>
      </c>
    </row>
    <row r="34" spans="2:13" ht="22.5" x14ac:dyDescent="0.2">
      <c r="B34" s="32" t="s">
        <v>61</v>
      </c>
      <c r="C34" s="33"/>
      <c r="D34" s="27" t="s">
        <v>62</v>
      </c>
      <c r="E34" s="43">
        <v>6140</v>
      </c>
      <c r="F34" s="27" t="s">
        <v>48</v>
      </c>
      <c r="G34" s="35">
        <f>+H34</f>
        <v>0</v>
      </c>
      <c r="H34" s="36">
        <v>0</v>
      </c>
      <c r="I34" s="36">
        <v>0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ht="22.5" x14ac:dyDescent="0.2">
      <c r="B35" s="32" t="s">
        <v>63</v>
      </c>
      <c r="C35" s="33"/>
      <c r="D35" s="27" t="s">
        <v>58</v>
      </c>
      <c r="E35" s="43">
        <v>6140</v>
      </c>
      <c r="F35" s="27" t="s">
        <v>48</v>
      </c>
      <c r="G35" s="35">
        <f>+H35</f>
        <v>0</v>
      </c>
      <c r="H35" s="36">
        <v>0</v>
      </c>
      <c r="I35" s="36">
        <v>3260272.31</v>
      </c>
      <c r="J35" s="36">
        <v>3260272.31</v>
      </c>
      <c r="K35" s="36">
        <v>2843147.14</v>
      </c>
      <c r="L35" s="37">
        <f>IFERROR(K35/H35,0)</f>
        <v>0</v>
      </c>
      <c r="M35" s="38">
        <f>IFERROR(K35/I35,0)</f>
        <v>0.87205818093151855</v>
      </c>
    </row>
    <row r="36" spans="2:13" ht="22.5" x14ac:dyDescent="0.2">
      <c r="B36" s="32" t="s">
        <v>64</v>
      </c>
      <c r="C36" s="33"/>
      <c r="D36" s="27" t="s">
        <v>60</v>
      </c>
      <c r="E36" s="43">
        <v>6140</v>
      </c>
      <c r="F36" s="27" t="s">
        <v>48</v>
      </c>
      <c r="G36" s="35">
        <f>+H36</f>
        <v>0</v>
      </c>
      <c r="H36" s="36">
        <v>0</v>
      </c>
      <c r="I36" s="36">
        <v>4862476.28</v>
      </c>
      <c r="J36" s="36">
        <v>3402874.07</v>
      </c>
      <c r="K36" s="36">
        <v>3402874.07</v>
      </c>
      <c r="L36" s="37">
        <f>IFERROR(K36/H36,0)</f>
        <v>0</v>
      </c>
      <c r="M36" s="38">
        <f>IFERROR(K36/I36,0)</f>
        <v>0.699823273996516</v>
      </c>
    </row>
    <row r="37" spans="2:13" ht="22.5" x14ac:dyDescent="0.2">
      <c r="B37" s="32" t="s">
        <v>65</v>
      </c>
      <c r="C37" s="33"/>
      <c r="D37" s="27" t="s">
        <v>62</v>
      </c>
      <c r="E37" s="43">
        <v>6140</v>
      </c>
      <c r="F37" s="27" t="s">
        <v>48</v>
      </c>
      <c r="G37" s="35">
        <f>+H37</f>
        <v>0</v>
      </c>
      <c r="H37" s="36">
        <v>0</v>
      </c>
      <c r="I37" s="36">
        <v>2033937.82</v>
      </c>
      <c r="J37" s="36">
        <v>2033937.82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ht="22.5" x14ac:dyDescent="0.2">
      <c r="B38" s="32" t="s">
        <v>66</v>
      </c>
      <c r="C38" s="33"/>
      <c r="D38" s="27" t="s">
        <v>67</v>
      </c>
      <c r="E38" s="43">
        <v>6140</v>
      </c>
      <c r="F38" s="27" t="s">
        <v>48</v>
      </c>
      <c r="G38" s="35">
        <f>+H38</f>
        <v>0</v>
      </c>
      <c r="H38" s="36">
        <v>0</v>
      </c>
      <c r="I38" s="36">
        <v>1811799.65</v>
      </c>
      <c r="J38" s="36">
        <v>1811799.65</v>
      </c>
      <c r="K38" s="36">
        <v>1728526.94</v>
      </c>
      <c r="L38" s="37">
        <f>IFERROR(K38/H38,0)</f>
        <v>0</v>
      </c>
      <c r="M38" s="38">
        <f>IFERROR(K38/I38,0)</f>
        <v>0.95403867640663254</v>
      </c>
    </row>
    <row r="39" spans="2:13" ht="22.5" x14ac:dyDescent="0.2">
      <c r="B39" s="32" t="s">
        <v>68</v>
      </c>
      <c r="C39" s="33"/>
      <c r="D39" s="27" t="s">
        <v>69</v>
      </c>
      <c r="E39" s="43">
        <v>6140</v>
      </c>
      <c r="F39" s="27" t="s">
        <v>48</v>
      </c>
      <c r="G39" s="35">
        <f>+H39</f>
        <v>0</v>
      </c>
      <c r="H39" s="36">
        <v>0</v>
      </c>
      <c r="I39" s="36">
        <v>519048.39</v>
      </c>
      <c r="J39" s="36">
        <v>513781.47</v>
      </c>
      <c r="K39" s="36">
        <v>475231.53</v>
      </c>
      <c r="L39" s="37">
        <f>IFERROR(K39/H39,0)</f>
        <v>0</v>
      </c>
      <c r="M39" s="38">
        <f>IFERROR(K39/I39,0)</f>
        <v>0.9155823217176341</v>
      </c>
    </row>
    <row r="40" spans="2:13" ht="22.5" x14ac:dyDescent="0.2">
      <c r="B40" s="32" t="s">
        <v>70</v>
      </c>
      <c r="C40" s="33"/>
      <c r="D40" s="27" t="s">
        <v>71</v>
      </c>
      <c r="E40" s="43">
        <v>6140</v>
      </c>
      <c r="F40" s="27" t="s">
        <v>48</v>
      </c>
      <c r="G40" s="35">
        <f>+H40</f>
        <v>0</v>
      </c>
      <c r="H40" s="36">
        <v>0</v>
      </c>
      <c r="I40" s="36">
        <v>867239.74</v>
      </c>
      <c r="J40" s="36">
        <v>866845.8</v>
      </c>
      <c r="K40" s="36">
        <v>796408.35</v>
      </c>
      <c r="L40" s="37">
        <f>IFERROR(K40/H40,0)</f>
        <v>0</v>
      </c>
      <c r="M40" s="38">
        <f>IFERROR(K40/I40,0)</f>
        <v>0.91832547941126408</v>
      </c>
    </row>
    <row r="41" spans="2:13" ht="22.5" x14ac:dyDescent="0.2">
      <c r="B41" s="32" t="s">
        <v>72</v>
      </c>
      <c r="C41" s="33"/>
      <c r="D41" s="27" t="s">
        <v>73</v>
      </c>
      <c r="E41" s="43">
        <v>6140</v>
      </c>
      <c r="F41" s="27" t="s">
        <v>48</v>
      </c>
      <c r="G41" s="35">
        <f>+H41</f>
        <v>0</v>
      </c>
      <c r="H41" s="36">
        <v>0</v>
      </c>
      <c r="I41" s="36">
        <v>0</v>
      </c>
      <c r="J41" s="36">
        <v>0</v>
      </c>
      <c r="K41" s="36">
        <v>0</v>
      </c>
      <c r="L41" s="37">
        <f>IFERROR(K41/H41,0)</f>
        <v>0</v>
      </c>
      <c r="M41" s="38">
        <f>IFERROR(K41/I41,0)</f>
        <v>0</v>
      </c>
    </row>
    <row r="42" spans="2:13" ht="22.5" x14ac:dyDescent="0.2">
      <c r="B42" s="32" t="s">
        <v>74</v>
      </c>
      <c r="C42" s="33"/>
      <c r="D42" s="27" t="s">
        <v>75</v>
      </c>
      <c r="E42" s="43">
        <v>6140</v>
      </c>
      <c r="F42" s="27" t="s">
        <v>48</v>
      </c>
      <c r="G42" s="35">
        <f>+H42</f>
        <v>0</v>
      </c>
      <c r="H42" s="36">
        <v>0</v>
      </c>
      <c r="I42" s="36">
        <v>0</v>
      </c>
      <c r="J42" s="36">
        <v>0</v>
      </c>
      <c r="K42" s="36">
        <v>0</v>
      </c>
      <c r="L42" s="37">
        <f>IFERROR(K42/H42,0)</f>
        <v>0</v>
      </c>
      <c r="M42" s="38">
        <f>IFERROR(K42/I42,0)</f>
        <v>0</v>
      </c>
    </row>
    <row r="43" spans="2:13" ht="22.5" x14ac:dyDescent="0.2">
      <c r="B43" s="32" t="s">
        <v>76</v>
      </c>
      <c r="C43" s="33"/>
      <c r="D43" s="27" t="s">
        <v>77</v>
      </c>
      <c r="E43" s="43">
        <v>6140</v>
      </c>
      <c r="F43" s="27" t="s">
        <v>48</v>
      </c>
      <c r="G43" s="35">
        <f>+H43</f>
        <v>0</v>
      </c>
      <c r="H43" s="36">
        <v>0</v>
      </c>
      <c r="I43" s="36">
        <v>0</v>
      </c>
      <c r="J43" s="36">
        <v>0</v>
      </c>
      <c r="K43" s="36">
        <v>0</v>
      </c>
      <c r="L43" s="37">
        <f>IFERROR(K43/H43,0)</f>
        <v>0</v>
      </c>
      <c r="M43" s="38">
        <f>IFERROR(K43/I43,0)</f>
        <v>0</v>
      </c>
    </row>
    <row r="44" spans="2:13" ht="22.5" x14ac:dyDescent="0.2">
      <c r="B44" s="32" t="s">
        <v>78</v>
      </c>
      <c r="C44" s="33"/>
      <c r="D44" s="27" t="s">
        <v>79</v>
      </c>
      <c r="E44" s="43">
        <v>6140</v>
      </c>
      <c r="F44" s="27" t="s">
        <v>48</v>
      </c>
      <c r="G44" s="35">
        <f>+H44</f>
        <v>0</v>
      </c>
      <c r="H44" s="36">
        <v>0</v>
      </c>
      <c r="I44" s="36">
        <v>0</v>
      </c>
      <c r="J44" s="36">
        <v>0</v>
      </c>
      <c r="K44" s="36">
        <v>0</v>
      </c>
      <c r="L44" s="37">
        <f>IFERROR(K44/H44,0)</f>
        <v>0</v>
      </c>
      <c r="M44" s="38">
        <f>IFERROR(K44/I44,0)</f>
        <v>0</v>
      </c>
    </row>
    <row r="45" spans="2:13" ht="22.5" x14ac:dyDescent="0.2">
      <c r="B45" s="32" t="s">
        <v>80</v>
      </c>
      <c r="C45" s="33"/>
      <c r="D45" s="27" t="s">
        <v>73</v>
      </c>
      <c r="E45" s="43">
        <v>6140</v>
      </c>
      <c r="F45" s="27" t="s">
        <v>48</v>
      </c>
      <c r="G45" s="35">
        <f>+H45</f>
        <v>0</v>
      </c>
      <c r="H45" s="36">
        <v>0</v>
      </c>
      <c r="I45" s="36">
        <v>0.28999999999999998</v>
      </c>
      <c r="J45" s="36">
        <v>0</v>
      </c>
      <c r="K45" s="36">
        <v>0</v>
      </c>
      <c r="L45" s="37">
        <f>IFERROR(K45/H45,0)</f>
        <v>0</v>
      </c>
      <c r="M45" s="38">
        <f>IFERROR(K45/I45,0)</f>
        <v>0</v>
      </c>
    </row>
    <row r="46" spans="2:13" ht="22.5" x14ac:dyDescent="0.2">
      <c r="B46" s="32" t="s">
        <v>81</v>
      </c>
      <c r="C46" s="33"/>
      <c r="D46" s="27" t="s">
        <v>75</v>
      </c>
      <c r="E46" s="43">
        <v>6140</v>
      </c>
      <c r="F46" s="27" t="s">
        <v>48</v>
      </c>
      <c r="G46" s="35">
        <f>+H46</f>
        <v>0</v>
      </c>
      <c r="H46" s="36">
        <v>0</v>
      </c>
      <c r="I46" s="36">
        <v>993.15</v>
      </c>
      <c r="J46" s="36">
        <v>0</v>
      </c>
      <c r="K46" s="36">
        <v>0</v>
      </c>
      <c r="L46" s="37">
        <f>IFERROR(K46/H46,0)</f>
        <v>0</v>
      </c>
      <c r="M46" s="38">
        <f>IFERROR(K46/I46,0)</f>
        <v>0</v>
      </c>
    </row>
    <row r="47" spans="2:13" ht="22.5" x14ac:dyDescent="0.2">
      <c r="B47" s="32" t="s">
        <v>82</v>
      </c>
      <c r="C47" s="33"/>
      <c r="D47" s="27" t="s">
        <v>77</v>
      </c>
      <c r="E47" s="43">
        <v>6140</v>
      </c>
      <c r="F47" s="27" t="s">
        <v>48</v>
      </c>
      <c r="G47" s="35">
        <f>+H47</f>
        <v>0</v>
      </c>
      <c r="H47" s="36">
        <v>0</v>
      </c>
      <c r="I47" s="36">
        <v>1333673.52</v>
      </c>
      <c r="J47" s="36">
        <v>1328651.24</v>
      </c>
      <c r="K47" s="36">
        <v>0</v>
      </c>
      <c r="L47" s="37">
        <f>IFERROR(K47/H47,0)</f>
        <v>0</v>
      </c>
      <c r="M47" s="38">
        <f>IFERROR(K47/I47,0)</f>
        <v>0</v>
      </c>
    </row>
    <row r="48" spans="2:13" ht="22.5" x14ac:dyDescent="0.2">
      <c r="B48" s="32" t="s">
        <v>83</v>
      </c>
      <c r="C48" s="33"/>
      <c r="D48" s="27" t="s">
        <v>79</v>
      </c>
      <c r="E48" s="43">
        <v>6140</v>
      </c>
      <c r="F48" s="27" t="s">
        <v>48</v>
      </c>
      <c r="G48" s="35">
        <f>+H48</f>
        <v>0</v>
      </c>
      <c r="H48" s="36">
        <v>0</v>
      </c>
      <c r="I48" s="36">
        <v>755369.22</v>
      </c>
      <c r="J48" s="36">
        <v>755369.22</v>
      </c>
      <c r="K48" s="36">
        <v>0</v>
      </c>
      <c r="L48" s="37">
        <f>IFERROR(K48/H48,0)</f>
        <v>0</v>
      </c>
      <c r="M48" s="38">
        <f>IFERROR(K48/I48,0)</f>
        <v>0</v>
      </c>
    </row>
    <row r="49" spans="2:13" ht="22.5" x14ac:dyDescent="0.2">
      <c r="B49" s="32" t="s">
        <v>84</v>
      </c>
      <c r="C49" s="33"/>
      <c r="D49" s="27" t="s">
        <v>85</v>
      </c>
      <c r="E49" s="43">
        <v>6140</v>
      </c>
      <c r="F49" s="27" t="s">
        <v>48</v>
      </c>
      <c r="G49" s="35">
        <f>+H49</f>
        <v>0</v>
      </c>
      <c r="H49" s="36">
        <v>0</v>
      </c>
      <c r="I49" s="36">
        <v>34656.06</v>
      </c>
      <c r="J49" s="36">
        <v>34656.06</v>
      </c>
      <c r="K49" s="36">
        <v>0</v>
      </c>
      <c r="L49" s="37">
        <f>IFERROR(K49/H49,0)</f>
        <v>0</v>
      </c>
      <c r="M49" s="38">
        <f>IFERROR(K49/I49,0)</f>
        <v>0</v>
      </c>
    </row>
    <row r="50" spans="2:13" ht="22.5" x14ac:dyDescent="0.2">
      <c r="B50" s="32" t="s">
        <v>86</v>
      </c>
      <c r="C50" s="33"/>
      <c r="D50" s="27" t="s">
        <v>87</v>
      </c>
      <c r="E50" s="43">
        <v>6130</v>
      </c>
      <c r="F50" s="27" t="s">
        <v>88</v>
      </c>
      <c r="G50" s="35">
        <f>+H50</f>
        <v>0</v>
      </c>
      <c r="H50" s="36">
        <v>0</v>
      </c>
      <c r="I50" s="36">
        <v>0</v>
      </c>
      <c r="J50" s="36">
        <v>0</v>
      </c>
      <c r="K50" s="36">
        <v>0</v>
      </c>
      <c r="L50" s="37">
        <f>IFERROR(K50/H50,0)</f>
        <v>0</v>
      </c>
      <c r="M50" s="38">
        <f>IFERROR(K50/I50,0)</f>
        <v>0</v>
      </c>
    </row>
    <row r="51" spans="2:13" ht="22.5" x14ac:dyDescent="0.2">
      <c r="B51" s="32" t="s">
        <v>89</v>
      </c>
      <c r="C51" s="33"/>
      <c r="D51" s="27" t="s">
        <v>87</v>
      </c>
      <c r="E51" s="43">
        <v>6130</v>
      </c>
      <c r="F51" s="27" t="s">
        <v>88</v>
      </c>
      <c r="G51" s="35">
        <f>+H51</f>
        <v>0</v>
      </c>
      <c r="H51" s="36">
        <v>0</v>
      </c>
      <c r="I51" s="36">
        <v>0.09</v>
      </c>
      <c r="J51" s="36">
        <v>0</v>
      </c>
      <c r="K51" s="36">
        <v>0</v>
      </c>
      <c r="L51" s="37">
        <f>IFERROR(K51/H51,0)</f>
        <v>0</v>
      </c>
      <c r="M51" s="38">
        <f>IFERROR(K51/I51,0)</f>
        <v>0</v>
      </c>
    </row>
    <row r="52" spans="2:13" x14ac:dyDescent="0.2">
      <c r="B52" s="32"/>
      <c r="C52" s="33"/>
      <c r="D52" s="27"/>
      <c r="E52" s="43"/>
      <c r="F52" s="27"/>
      <c r="G52" s="44"/>
      <c r="H52" s="44"/>
      <c r="I52" s="44"/>
      <c r="J52" s="44"/>
      <c r="K52" s="44"/>
      <c r="L52" s="41"/>
      <c r="M52" s="42"/>
    </row>
    <row r="53" spans="2:13" x14ac:dyDescent="0.2">
      <c r="B53" s="47"/>
      <c r="C53" s="48"/>
      <c r="D53" s="49"/>
      <c r="E53" s="50"/>
      <c r="F53" s="49"/>
      <c r="G53" s="49"/>
      <c r="H53" s="49"/>
      <c r="I53" s="49"/>
      <c r="J53" s="49"/>
      <c r="K53" s="49"/>
      <c r="L53" s="49"/>
      <c r="M53" s="51"/>
    </row>
    <row r="54" spans="2:13" x14ac:dyDescent="0.2">
      <c r="B54" s="67" t="s">
        <v>17</v>
      </c>
      <c r="C54" s="68"/>
      <c r="D54" s="68"/>
      <c r="E54" s="68"/>
      <c r="F54" s="68"/>
      <c r="G54" s="7">
        <f>SUM(G27:G51)</f>
        <v>41821277.799999997</v>
      </c>
      <c r="H54" s="7">
        <f>SUM(H27:H51)</f>
        <v>41821277.799999997</v>
      </c>
      <c r="I54" s="7">
        <f>SUM(I27:I51)</f>
        <v>61872513.290000007</v>
      </c>
      <c r="J54" s="7">
        <f>SUM(J27:J51)</f>
        <v>18178919.079999998</v>
      </c>
      <c r="K54" s="7">
        <f>SUM(K27:K51)</f>
        <v>11183390.199999999</v>
      </c>
      <c r="L54" s="8">
        <f>IFERROR(K54/H54,0)</f>
        <v>0.2674090986287368</v>
      </c>
      <c r="M54" s="9">
        <f>IFERROR(K54/I54,0)</f>
        <v>0.18074892396212855</v>
      </c>
    </row>
    <row r="55" spans="2:13" x14ac:dyDescent="0.2">
      <c r="B55" s="4"/>
      <c r="C55" s="5"/>
      <c r="D55" s="2"/>
      <c r="E55" s="6"/>
      <c r="F55" s="2"/>
      <c r="G55" s="2"/>
      <c r="H55" s="2"/>
      <c r="I55" s="2"/>
      <c r="J55" s="2"/>
      <c r="K55" s="2"/>
      <c r="L55" s="2"/>
      <c r="M55" s="3"/>
    </row>
    <row r="56" spans="2:13" x14ac:dyDescent="0.2">
      <c r="B56" s="52" t="s">
        <v>18</v>
      </c>
      <c r="C56" s="53"/>
      <c r="D56" s="53"/>
      <c r="E56" s="53"/>
      <c r="F56" s="53"/>
      <c r="G56" s="10">
        <f>+G22+G54</f>
        <v>46652277.799999997</v>
      </c>
      <c r="H56" s="10">
        <f>+H22+H54</f>
        <v>46652277.799999997</v>
      </c>
      <c r="I56" s="10">
        <f>+I22+I54</f>
        <v>66874513.290000007</v>
      </c>
      <c r="J56" s="10">
        <f>+J22+J54</f>
        <v>18178919.079999998</v>
      </c>
      <c r="K56" s="10">
        <f>+K22+K54</f>
        <v>11183390.199999999</v>
      </c>
      <c r="L56" s="11">
        <f>IFERROR(K56/H56,0)</f>
        <v>0.23971798864663366</v>
      </c>
      <c r="M56" s="12">
        <f>IFERROR(K56/I56,0)</f>
        <v>0.16722948175343644</v>
      </c>
    </row>
    <row r="57" spans="2:13" x14ac:dyDescent="0.2">
      <c r="B57" s="13"/>
      <c r="C57" s="14"/>
      <c r="D57" s="14"/>
      <c r="E57" s="15"/>
      <c r="F57" s="14"/>
      <c r="G57" s="14"/>
      <c r="H57" s="14"/>
      <c r="I57" s="14"/>
      <c r="J57" s="14"/>
      <c r="K57" s="14"/>
      <c r="L57" s="14"/>
      <c r="M57" s="16"/>
    </row>
    <row r="58" spans="2:13" ht="15" x14ac:dyDescent="0.25">
      <c r="B58" s="17" t="s">
        <v>19</v>
      </c>
      <c r="C58" s="17"/>
      <c r="D58" s="18"/>
      <c r="E58" s="19"/>
      <c r="F58" s="18"/>
      <c r="G58" s="18"/>
      <c r="H58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56:F56"/>
    <mergeCell ref="K3:K5"/>
    <mergeCell ref="L3:M3"/>
    <mergeCell ref="L4:L5"/>
    <mergeCell ref="M4:M5"/>
    <mergeCell ref="B6:D6"/>
    <mergeCell ref="J6:K6"/>
    <mergeCell ref="C7:D7"/>
    <mergeCell ref="B22:F22"/>
    <mergeCell ref="B24:D24"/>
    <mergeCell ref="C25:D25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2020-08-06T19:52:58Z</dcterms:created>
  <dcterms:modified xsi:type="dcterms:W3CDTF">2023-05-25T20:55:50Z</dcterms:modified>
</cp:coreProperties>
</file>